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codeName="EstaPastaDeTrabalho"/>
  <mc:AlternateContent xmlns:mc="http://schemas.openxmlformats.org/markup-compatibility/2006">
    <mc:Choice Requires="x15">
      <x15ac:absPath xmlns:x15ac="http://schemas.microsoft.com/office/spreadsheetml/2010/11/ac" url="E:\1 BiMark\Comercial\Clientes\Aqui empréstimo\mkt Aqui empréstimo\"/>
    </mc:Choice>
  </mc:AlternateContent>
  <xr:revisionPtr revIDLastSave="0" documentId="13_ncr:1_{E7BF9C56-9EBE-46A0-833C-11CE8B35FF89}" xr6:coauthVersionLast="32" xr6:coauthVersionMax="32" xr10:uidLastSave="{00000000-0000-0000-0000-000000000000}"/>
  <bookViews>
    <workbookView xWindow="120" yWindow="60" windowWidth="11820" windowHeight="5568" xr2:uid="{00000000-000D-0000-FFFF-FFFF00000000}"/>
  </bookViews>
  <sheets>
    <sheet name="ORÇAMENTO DE DESPESAS PESSOAIS" sheetId="1" r:id="rId1"/>
  </sheets>
  <definedNames>
    <definedName name="https___www.facebook.com_aquiemprestimooficial" comment="Acesse">'ORÇAMENTO DE DESPESAS PESSOAIS'!$F$7</definedName>
    <definedName name="vendas_ano">'ORÇAMENTO DE DESPESAS PESSOAIS'!#REF!</definedName>
    <definedName name="vendas_mes">'ORÇAMENTO DE DESPESAS PESSOAIS'!#REF!</definedName>
  </definedNames>
  <calcPr calcId="179017"/>
</workbook>
</file>

<file path=xl/calcChain.xml><?xml version="1.0" encoding="utf-8"?>
<calcChain xmlns="http://schemas.openxmlformats.org/spreadsheetml/2006/main">
  <c r="E23" i="1" l="1"/>
  <c r="F23" i="1" s="1"/>
  <c r="C12" i="1"/>
  <c r="C9" i="1" s="1"/>
  <c r="D12" i="1"/>
  <c r="D9" i="1" s="1"/>
  <c r="D8" i="1"/>
  <c r="E14" i="1"/>
  <c r="F14" i="1" s="1"/>
  <c r="E82" i="1"/>
  <c r="F82" i="1" s="1"/>
  <c r="E81" i="1"/>
  <c r="E80" i="1"/>
  <c r="E79" i="1"/>
  <c r="E78" i="1"/>
  <c r="E77" i="1"/>
  <c r="E76" i="1"/>
  <c r="E75" i="1"/>
  <c r="E74" i="1"/>
  <c r="F74" i="1" s="1"/>
  <c r="E71" i="1"/>
  <c r="F71" i="1" s="1"/>
  <c r="E70" i="1"/>
  <c r="E69" i="1"/>
  <c r="E68" i="1"/>
  <c r="F68" i="1" s="1"/>
  <c r="E66" i="1"/>
  <c r="E65" i="1"/>
  <c r="E64" i="1"/>
  <c r="F64" i="1" s="1"/>
  <c r="E63" i="1"/>
  <c r="F63" i="1" s="1"/>
  <c r="E62" i="1"/>
  <c r="E60" i="1"/>
  <c r="E59" i="1"/>
  <c r="E58" i="1"/>
  <c r="F58" i="1" s="1"/>
  <c r="E57" i="1"/>
  <c r="E56" i="1"/>
  <c r="E54" i="1"/>
  <c r="F54" i="1" s="1"/>
  <c r="E53" i="1"/>
  <c r="E52" i="1"/>
  <c r="F52" i="1" s="1"/>
  <c r="E51" i="1"/>
  <c r="E50" i="1"/>
  <c r="F50" i="1" s="1"/>
  <c r="E49" i="1"/>
  <c r="F49" i="1" s="1"/>
  <c r="E48" i="1"/>
  <c r="F48" i="1" s="1"/>
  <c r="E47" i="1"/>
  <c r="E45" i="1"/>
  <c r="F45" i="1" s="1"/>
  <c r="E44" i="1"/>
  <c r="F44" i="1" s="1"/>
  <c r="E43" i="1"/>
  <c r="E42" i="1"/>
  <c r="E41" i="1"/>
  <c r="E39" i="1"/>
  <c r="F39" i="1" s="1"/>
  <c r="E38" i="1"/>
  <c r="E37" i="1"/>
  <c r="E35" i="1"/>
  <c r="F35" i="1" s="1"/>
  <c r="E34" i="1"/>
  <c r="F34" i="1" s="1"/>
  <c r="E33" i="1"/>
  <c r="E32" i="1"/>
  <c r="E31" i="1"/>
  <c r="E29" i="1"/>
  <c r="F29" i="1" s="1"/>
  <c r="E28" i="1"/>
  <c r="F28" i="1" s="1"/>
  <c r="E27" i="1"/>
  <c r="E26" i="1"/>
  <c r="F26" i="1" s="1"/>
  <c r="E25" i="1"/>
  <c r="F25" i="1" s="1"/>
  <c r="E24" i="1"/>
  <c r="F24" i="1" s="1"/>
  <c r="E22" i="1"/>
  <c r="E20" i="1"/>
  <c r="F20" i="1" s="1"/>
  <c r="E19" i="1"/>
  <c r="F19" i="1" s="1"/>
  <c r="E18" i="1"/>
  <c r="E17" i="1"/>
  <c r="E16" i="1"/>
  <c r="E15" i="1"/>
  <c r="C67" i="1"/>
  <c r="D61" i="1"/>
  <c r="C61" i="1"/>
  <c r="C55" i="1"/>
  <c r="D46" i="1"/>
  <c r="C46" i="1"/>
  <c r="C40" i="1"/>
  <c r="D36" i="1"/>
  <c r="C36" i="1"/>
  <c r="C73" i="1"/>
  <c r="D30" i="1"/>
  <c r="C30" i="1"/>
  <c r="C21" i="1"/>
  <c r="D13" i="1"/>
  <c r="C13" i="1"/>
  <c r="F18" i="1"/>
  <c r="F17" i="1"/>
  <c r="F15" i="1"/>
  <c r="F27" i="1"/>
  <c r="F22" i="1"/>
  <c r="F33" i="1"/>
  <c r="F32" i="1"/>
  <c r="F38" i="1"/>
  <c r="F37" i="1"/>
  <c r="F43" i="1"/>
  <c r="F42" i="1"/>
  <c r="F53" i="1"/>
  <c r="F51" i="1"/>
  <c r="F47" i="1"/>
  <c r="F60" i="1"/>
  <c r="F59" i="1"/>
  <c r="F56" i="1"/>
  <c r="F66" i="1"/>
  <c r="F65" i="1"/>
  <c r="F62" i="1"/>
  <c r="F70" i="1"/>
  <c r="F81" i="1"/>
  <c r="F80" i="1"/>
  <c r="F76" i="1"/>
  <c r="F75" i="1"/>
  <c r="E12" i="1" l="1"/>
  <c r="F12" i="1" s="1"/>
  <c r="E13" i="1"/>
  <c r="F13" i="1" s="1"/>
  <c r="E67" i="1"/>
  <c r="F67" i="1" s="1"/>
  <c r="E73" i="1"/>
  <c r="F73" i="1" s="1"/>
  <c r="E9" i="1"/>
  <c r="C8" i="1"/>
  <c r="E8" i="1" s="1"/>
  <c r="E55" i="1"/>
  <c r="F55" i="1" s="1"/>
  <c r="E36" i="1"/>
  <c r="F36" i="1" s="1"/>
  <c r="E61" i="1"/>
  <c r="F61" i="1" s="1"/>
  <c r="E46" i="1"/>
  <c r="F46" i="1" s="1"/>
  <c r="E30" i="1"/>
  <c r="F30" i="1" s="1"/>
  <c r="E40" i="1"/>
  <c r="F79" i="1"/>
  <c r="F57" i="1"/>
  <c r="F41" i="1"/>
  <c r="F31" i="1"/>
  <c r="F16" i="1"/>
  <c r="D21" i="1"/>
  <c r="D73" i="1"/>
  <c r="D40" i="1"/>
  <c r="D55" i="1"/>
  <c r="D67" i="1"/>
  <c r="F69" i="1"/>
  <c r="E21" i="1"/>
  <c r="F21" i="1" s="1"/>
  <c r="F40" i="1"/>
</calcChain>
</file>

<file path=xl/sharedStrings.xml><?xml version="1.0" encoding="utf-8"?>
<sst xmlns="http://schemas.openxmlformats.org/spreadsheetml/2006/main" count="84" uniqueCount="65">
  <si>
    <t>Total</t>
  </si>
  <si>
    <t>Outros</t>
  </si>
  <si>
    <t>Luz (energia)</t>
  </si>
  <si>
    <t>Condomínio</t>
  </si>
  <si>
    <t>Orçamento de Despesas Pessoais</t>
  </si>
  <si>
    <t>[Mês]</t>
  </si>
  <si>
    <t>Gastos de Moradia</t>
  </si>
  <si>
    <t>Prestação / Aluguel</t>
  </si>
  <si>
    <t>Garagem / estacionamento</t>
  </si>
  <si>
    <t>Gás</t>
  </si>
  <si>
    <t>Água / esgoto</t>
  </si>
  <si>
    <t>Reformas / manutenção</t>
  </si>
  <si>
    <t>Utilidades</t>
  </si>
  <si>
    <t>Celular</t>
  </si>
  <si>
    <t>Telefone fixo</t>
  </si>
  <si>
    <t>Lazer e recreação</t>
  </si>
  <si>
    <t>Internet</t>
  </si>
  <si>
    <t>TV a cabo</t>
  </si>
  <si>
    <t>Faxineira / doméstica</t>
  </si>
  <si>
    <t>Plano / seguro saúde</t>
  </si>
  <si>
    <t>Medicamentos</t>
  </si>
  <si>
    <t>Facilidades</t>
  </si>
  <si>
    <t>Lavanderia</t>
  </si>
  <si>
    <t>Transporte</t>
  </si>
  <si>
    <t>Cabelereiro / Manicure</t>
  </si>
  <si>
    <t>Educação</t>
  </si>
  <si>
    <t>Mensalidade escolar</t>
  </si>
  <si>
    <t>Cursos</t>
  </si>
  <si>
    <t>Academias</t>
  </si>
  <si>
    <t>Combustível</t>
  </si>
  <si>
    <t>Manutenção / oficina</t>
  </si>
  <si>
    <t>Viagens / férias</t>
  </si>
  <si>
    <t>Alimentação</t>
  </si>
  <si>
    <t>Supermercado</t>
  </si>
  <si>
    <t>Restaurantes / lanches</t>
  </si>
  <si>
    <t>Teatro / shows</t>
  </si>
  <si>
    <t>Videolocadora / cinema</t>
  </si>
  <si>
    <t>Táxi / ônibus</t>
  </si>
  <si>
    <t>Médicos / dentistas</t>
  </si>
  <si>
    <t>Seguro</t>
  </si>
  <si>
    <t>Seguro / vigilância</t>
  </si>
  <si>
    <t>Seguro de vida</t>
  </si>
  <si>
    <t>Material / uniforme escolar</t>
  </si>
  <si>
    <t>Saúde / vida</t>
  </si>
  <si>
    <t>Vestuário</t>
  </si>
  <si>
    <t>IPVA / licenciamento</t>
  </si>
  <si>
    <t>Pensões</t>
  </si>
  <si>
    <t>Contador</t>
  </si>
  <si>
    <t>[Nome]</t>
  </si>
  <si>
    <t>IPTU / Taxa lixo / iluminação</t>
  </si>
  <si>
    <t>Advogado</t>
  </si>
  <si>
    <t>Comprometimento de Renda</t>
  </si>
  <si>
    <t>Renda mensal</t>
  </si>
  <si>
    <t>% Previsto</t>
  </si>
  <si>
    <t>% Realizado</t>
  </si>
  <si>
    <t>Gastos de moradia</t>
  </si>
  <si>
    <t>Poupança (saldo)</t>
  </si>
  <si>
    <t>Cartões de crédito</t>
  </si>
  <si>
    <t>Diferença %</t>
  </si>
  <si>
    <t>$ Diferença</t>
  </si>
  <si>
    <t>$ Realizado (%)</t>
  </si>
  <si>
    <t>$ Previsto (%)</t>
  </si>
  <si>
    <t>Prestação carro / leasing</t>
  </si>
  <si>
    <t>Transporte escolar</t>
  </si>
  <si>
    <t>Entre em contato conosco agora!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</si>
</sst>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0.0%"/>
    <numFmt numFmtId="166" formatCode="\+\ 0.0%;\ \-\ 0.0%"/>
    <numFmt numFmtId="167" formatCode="[$-416]mmmm\-yy;@"/>
    <numFmt numFmtId="168" formatCode="\+\ 0.0%;\ \-\ 0.0%;\-;\-"/>
  </numFmts>
  <fonts count="13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10"/>
      <color indexed="23"/>
      <name val="Tahoma"/>
      <family val="2"/>
    </font>
    <font>
      <sz val="10"/>
      <color indexed="55"/>
      <name val="Tahoma"/>
      <family val="2"/>
    </font>
    <font>
      <sz val="9"/>
      <name val="Tahoma"/>
      <family val="2"/>
    </font>
    <font>
      <u/>
      <sz val="10"/>
      <color theme="10"/>
      <name val="Arial"/>
      <family val="2"/>
    </font>
    <font>
      <sz val="20"/>
      <color theme="5" tint="-0.499984740745262"/>
      <name val="Tahoma"/>
      <family val="2"/>
    </font>
    <font>
      <b/>
      <sz val="10"/>
      <color theme="0"/>
      <name val="Tahoma"/>
      <family val="2"/>
    </font>
    <font>
      <sz val="10"/>
      <color theme="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lightDown">
        <fgColor indexed="9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5"/>
        <bgColor indexed="9"/>
      </patternFill>
    </fill>
    <fill>
      <patternFill patternType="solid">
        <fgColor theme="5" tint="-0.499984740745262"/>
        <bgColor indexed="9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</borders>
  <cellStyleXfs count="7">
    <xf numFmtId="0" fontId="0" fillId="0" borderId="0"/>
    <xf numFmtId="0" fontId="1" fillId="0" borderId="0"/>
    <xf numFmtId="3" fontId="2" fillId="0" borderId="0" applyNumberFormat="0" applyFont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/>
    <xf numFmtId="0" fontId="3" fillId="0" borderId="0" xfId="1" applyFont="1" applyBorder="1" applyAlignment="1">
      <alignment horizontal="center" vertical="center" wrapText="1"/>
    </xf>
    <xf numFmtId="3" fontId="3" fillId="0" borderId="0" xfId="2" applyFont="1" applyAlignment="1" applyProtection="1">
      <alignment vertical="center" wrapText="1"/>
    </xf>
    <xf numFmtId="164" fontId="3" fillId="2" borderId="0" xfId="5" applyFont="1" applyFill="1" applyBorder="1" applyAlignment="1">
      <alignment horizontal="center" vertical="center" wrapText="1"/>
    </xf>
    <xf numFmtId="164" fontId="3" fillId="3" borderId="1" xfId="4" applyFont="1" applyFill="1" applyBorder="1" applyAlignment="1">
      <alignment horizontal="center" vertical="center"/>
    </xf>
    <xf numFmtId="1" fontId="3" fillId="0" borderId="1" xfId="4" applyNumberFormat="1" applyFont="1" applyFill="1" applyBorder="1" applyAlignment="1">
      <alignment horizontal="center" vertical="center" wrapText="1"/>
    </xf>
    <xf numFmtId="164" fontId="4" fillId="4" borderId="1" xfId="4" applyFont="1" applyFill="1" applyBorder="1" applyAlignment="1" applyProtection="1">
      <alignment horizontal="left" vertical="center" wrapText="1"/>
    </xf>
    <xf numFmtId="164" fontId="3" fillId="4" borderId="1" xfId="4" applyFont="1" applyFill="1" applyBorder="1" applyAlignment="1" applyProtection="1">
      <alignment horizontal="left" vertical="center" wrapText="1"/>
    </xf>
    <xf numFmtId="166" fontId="4" fillId="4" borderId="1" xfId="3" applyNumberFormat="1" applyFont="1" applyFill="1" applyBorder="1" applyAlignment="1" applyProtection="1">
      <alignment horizontal="center" vertical="center" wrapText="1"/>
    </xf>
    <xf numFmtId="166" fontId="3" fillId="4" borderId="1" xfId="3" applyNumberFormat="1" applyFont="1" applyFill="1" applyBorder="1" applyAlignment="1" applyProtection="1">
      <alignment horizontal="center" vertical="center" wrapText="1"/>
    </xf>
    <xf numFmtId="167" fontId="3" fillId="0" borderId="1" xfId="4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horizontal="left" vertical="center" wrapText="1" indent="2"/>
    </xf>
    <xf numFmtId="164" fontId="5" fillId="0" borderId="1" xfId="4" applyFont="1" applyBorder="1" applyAlignment="1">
      <alignment vertical="center" wrapText="1"/>
    </xf>
    <xf numFmtId="164" fontId="4" fillId="4" borderId="1" xfId="4" applyFont="1" applyFill="1" applyBorder="1" applyAlignment="1" applyProtection="1">
      <alignment horizontal="center" vertical="center" wrapText="1"/>
    </xf>
    <xf numFmtId="164" fontId="4" fillId="5" borderId="1" xfId="4" applyFont="1" applyFill="1" applyBorder="1" applyAlignment="1">
      <alignment horizontal="center" vertical="center" wrapText="1"/>
    </xf>
    <xf numFmtId="164" fontId="3" fillId="4" borderId="1" xfId="4" applyFont="1" applyFill="1" applyBorder="1" applyAlignment="1" applyProtection="1">
      <alignment horizontal="center" vertical="center" wrapText="1"/>
    </xf>
    <xf numFmtId="165" fontId="4" fillId="4" borderId="1" xfId="3" applyNumberFormat="1" applyFont="1" applyFill="1" applyBorder="1" applyAlignment="1" applyProtection="1">
      <alignment horizontal="center" vertical="center" wrapText="1"/>
    </xf>
    <xf numFmtId="164" fontId="6" fillId="0" borderId="1" xfId="4" applyFont="1" applyBorder="1" applyAlignment="1">
      <alignment vertical="center" wrapText="1"/>
    </xf>
    <xf numFmtId="166" fontId="6" fillId="4" borderId="1" xfId="3" applyNumberFormat="1" applyFont="1" applyFill="1" applyBorder="1" applyAlignment="1" applyProtection="1">
      <alignment horizontal="center" vertical="center" wrapText="1"/>
    </xf>
    <xf numFmtId="166" fontId="5" fillId="4" borderId="1" xfId="3" applyNumberFormat="1" applyFont="1" applyFill="1" applyBorder="1" applyAlignment="1" applyProtection="1">
      <alignment horizontal="center" vertical="center" wrapText="1"/>
    </xf>
    <xf numFmtId="164" fontId="7" fillId="4" borderId="1" xfId="4" applyFont="1" applyFill="1" applyBorder="1" applyAlignment="1" applyProtection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3" fontId="8" fillId="0" borderId="0" xfId="2" applyFont="1" applyFill="1" applyBorder="1" applyAlignment="1" applyProtection="1">
      <alignment horizontal="left" wrapText="1"/>
    </xf>
    <xf numFmtId="0" fontId="9" fillId="0" borderId="0" xfId="6" applyAlignment="1">
      <alignment vertical="center" wrapText="1"/>
    </xf>
    <xf numFmtId="0" fontId="10" fillId="0" borderId="0" xfId="1" applyFont="1" applyBorder="1" applyAlignment="1">
      <alignment horizontal="center" wrapText="1"/>
    </xf>
    <xf numFmtId="0" fontId="9" fillId="0" borderId="4" xfId="6" applyBorder="1" applyAlignment="1">
      <alignment horizontal="center" vertical="center" wrapText="1"/>
    </xf>
    <xf numFmtId="0" fontId="11" fillId="7" borderId="1" xfId="1" applyFont="1" applyFill="1" applyBorder="1" applyAlignment="1">
      <alignment horizontal="center" vertical="center" wrapText="1"/>
    </xf>
    <xf numFmtId="0" fontId="11" fillId="7" borderId="2" xfId="1" applyFont="1" applyFill="1" applyBorder="1" applyAlignment="1">
      <alignment horizontal="center" vertical="center" wrapText="1"/>
    </xf>
    <xf numFmtId="0" fontId="11" fillId="7" borderId="3" xfId="1" applyFont="1" applyFill="1" applyBorder="1" applyAlignment="1">
      <alignment horizontal="center" vertical="center" wrapText="1"/>
    </xf>
    <xf numFmtId="0" fontId="12" fillId="7" borderId="1" xfId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horizontal="left" vertical="center" wrapText="1"/>
    </xf>
    <xf numFmtId="164" fontId="3" fillId="6" borderId="1" xfId="4" applyFont="1" applyFill="1" applyBorder="1" applyAlignment="1">
      <alignment horizontal="right" vertical="center" wrapText="1"/>
    </xf>
    <xf numFmtId="164" fontId="3" fillId="6" borderId="1" xfId="4" applyFont="1" applyFill="1" applyBorder="1" applyAlignment="1">
      <alignment horizontal="center" vertical="center" wrapText="1"/>
    </xf>
    <xf numFmtId="168" fontId="3" fillId="6" borderId="1" xfId="3" applyNumberFormat="1" applyFont="1" applyFill="1" applyBorder="1" applyAlignment="1">
      <alignment horizontal="center" vertical="center" wrapText="1"/>
    </xf>
    <xf numFmtId="168" fontId="5" fillId="6" borderId="1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2"/>
    </xf>
  </cellXfs>
  <cellStyles count="7">
    <cellStyle name="Hiperlink" xfId="6" builtinId="8"/>
    <cellStyle name="Normal" xfId="0" builtinId="0"/>
    <cellStyle name="Normal_Income Statement" xfId="1" xr:uid="{00000000-0005-0000-0000-000001000000}"/>
    <cellStyle name="Normal_Plan1" xfId="2" xr:uid="{00000000-0005-0000-0000-000002000000}"/>
    <cellStyle name="Porcentagem" xfId="3" builtinId="5"/>
    <cellStyle name="Separador de milhares_Income Statement" xfId="5" xr:uid="{00000000-0005-0000-0000-000005000000}"/>
    <cellStyle name="Vírgula" xfId="4" builtinId="3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12</xdr:row>
      <xdr:rowOff>28575</xdr:rowOff>
    </xdr:from>
    <xdr:to>
      <xdr:col>6</xdr:col>
      <xdr:colOff>19050</xdr:colOff>
      <xdr:row>27</xdr:row>
      <xdr:rowOff>38100</xdr:rowOff>
    </xdr:to>
    <xdr:sp macro="[0]!Plan1.Oc" textlink="">
      <xdr:nvSpPr>
        <xdr:cNvPr id="1031" name="text" hidden="1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2152650" y="1533525"/>
          <a:ext cx="5238750" cy="2295525"/>
        </a:xfrm>
        <a:prstGeom prst="rect">
          <a:avLst/>
        </a:prstGeom>
        <a:solidFill>
          <a:srgbClr val="FFFFFF"/>
        </a:solidFill>
        <a:ln w="28575">
          <a:solidFill>
            <a:srgbClr val="C0C0C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Disclaimer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PARA APAGAR ESTA MENSAGEM, click sobre ela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planilha contem macros então seria bom habilitar as macros para o funcionamento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planilha é meramente organizacional e está sujeita às interpretações realizadas por ocasião da sua confecção, bem como às alterações introduzidas pelo próprio usuário.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 uso desta planilha caracteriza plena e ampla concordância por parte do usuário de que nenhum ônus, financeiro ou de qualquer outra espécie, recaira sobre seus distribuidores. A mera possessão desta planilha já caracterizará plena e ampla concordância com todos os cálculos que orientaram a sua confecção.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planilha não dispensa nem substitui o acompanhamento contábil profissional.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planilha não representa nenhuma forma de oferta de ações ou outros valores mobiliários.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99061</xdr:colOff>
      <xdr:row>0</xdr:row>
      <xdr:rowOff>38100</xdr:rowOff>
    </xdr:from>
    <xdr:to>
      <xdr:col>2</xdr:col>
      <xdr:colOff>121921</xdr:colOff>
      <xdr:row>2</xdr:row>
      <xdr:rowOff>259080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FFA2F666-E4A4-40A9-8DCE-4378D3BA45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47" b="13313"/>
        <a:stretch/>
      </xdr:blipFill>
      <xdr:spPr>
        <a:xfrm>
          <a:off x="198121" y="38100"/>
          <a:ext cx="208788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acebook.com/aquiemprestimoofici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B1:H82"/>
  <sheetViews>
    <sheetView showGridLines="0" tabSelected="1" workbookViewId="0">
      <selection activeCell="F7" sqref="F7:F9"/>
    </sheetView>
  </sheetViews>
  <sheetFormatPr defaultColWidth="9.109375" defaultRowHeight="12" customHeight="1" x14ac:dyDescent="0.25"/>
  <cols>
    <col min="1" max="1" width="1.44140625" style="11" customWidth="1"/>
    <col min="2" max="2" width="30.109375" style="11" customWidth="1"/>
    <col min="3" max="3" width="20" style="11" customWidth="1"/>
    <col min="4" max="4" width="22.44140625" style="11" customWidth="1"/>
    <col min="5" max="5" width="18.88671875" style="11" customWidth="1"/>
    <col min="6" max="6" width="17.6640625" style="11" customWidth="1"/>
    <col min="7" max="16384" width="9.109375" style="11"/>
  </cols>
  <sheetData>
    <row r="1" spans="2:8" ht="61.8" customHeight="1" x14ac:dyDescent="0.4">
      <c r="B1" s="23"/>
      <c r="C1" s="23"/>
      <c r="D1" s="25" t="s">
        <v>4</v>
      </c>
      <c r="E1" s="25"/>
      <c r="F1" s="25"/>
    </row>
    <row r="2" spans="2:8" ht="13.8" customHeight="1" x14ac:dyDescent="0.25">
      <c r="B2" s="23"/>
      <c r="C2" s="23"/>
      <c r="D2" s="1"/>
      <c r="E2" s="2"/>
      <c r="F2" s="2"/>
    </row>
    <row r="3" spans="2:8" ht="25.8" customHeight="1" x14ac:dyDescent="0.25">
      <c r="B3" s="23"/>
      <c r="C3" s="23"/>
      <c r="D3" s="5" t="s">
        <v>48</v>
      </c>
      <c r="E3" s="3"/>
      <c r="F3" s="10" t="s">
        <v>5</v>
      </c>
    </row>
    <row r="4" spans="2:8" ht="14.4" hidden="1" customHeight="1" x14ac:dyDescent="0.25"/>
    <row r="5" spans="2:8" ht="12" customHeight="1" x14ac:dyDescent="0.25">
      <c r="B5" s="27" t="s">
        <v>52</v>
      </c>
      <c r="C5" s="15">
        <v>1500</v>
      </c>
    </row>
    <row r="6" spans="2:8" ht="12" customHeight="1" x14ac:dyDescent="0.25">
      <c r="D6" s="22"/>
      <c r="E6" s="22"/>
      <c r="F6" s="22"/>
    </row>
    <row r="7" spans="2:8" ht="12" customHeight="1" x14ac:dyDescent="0.25">
      <c r="B7" s="28" t="s">
        <v>51</v>
      </c>
      <c r="C7" s="27" t="s">
        <v>53</v>
      </c>
      <c r="D7" s="27" t="s">
        <v>54</v>
      </c>
      <c r="E7" s="27" t="s">
        <v>58</v>
      </c>
      <c r="F7" s="26" t="s">
        <v>64</v>
      </c>
    </row>
    <row r="8" spans="2:8" ht="12" customHeight="1" x14ac:dyDescent="0.25">
      <c r="B8" s="29"/>
      <c r="C8" s="17">
        <f>IF($C$5&lt;&gt;0,C12/$C$5,"Informe renda (C4)")</f>
        <v>0</v>
      </c>
      <c r="D8" s="17" t="str">
        <f>IF($C$5&lt;&gt;0,IF(D12/$C$5&lt;&gt;0,D12/$C$5,""),"")</f>
        <v/>
      </c>
      <c r="E8" s="8" t="str">
        <f>IF(ISERROR((D8-C8)/C8),"",(D8-C8)/C8)</f>
        <v/>
      </c>
      <c r="F8" s="26"/>
      <c r="H8" s="24"/>
    </row>
    <row r="9" spans="2:8" ht="12" customHeight="1" x14ac:dyDescent="0.25">
      <c r="B9" s="30" t="s">
        <v>56</v>
      </c>
      <c r="C9" s="16">
        <f>IF(C5&lt;&gt;0,C5-C12,"")</f>
        <v>1500</v>
      </c>
      <c r="D9" s="7" t="str">
        <f>IF(AND(D12&lt;&gt;0,C5&lt;&gt;0),C5-D12,"")</f>
        <v/>
      </c>
      <c r="E9" s="9" t="str">
        <f>IF(ISERROR((D9-C9)/C9),"",(D9-C9)/C9)</f>
        <v/>
      </c>
      <c r="F9" s="26"/>
    </row>
    <row r="11" spans="2:8" ht="12" customHeight="1" x14ac:dyDescent="0.25">
      <c r="B11" s="27" t="s">
        <v>0</v>
      </c>
      <c r="C11" s="27" t="s">
        <v>61</v>
      </c>
      <c r="D11" s="27" t="s">
        <v>60</v>
      </c>
      <c r="E11" s="27" t="s">
        <v>59</v>
      </c>
      <c r="F11" s="27" t="s">
        <v>58</v>
      </c>
    </row>
    <row r="12" spans="2:8" ht="12" customHeight="1" x14ac:dyDescent="0.25">
      <c r="B12" s="4"/>
      <c r="C12" s="14">
        <f>SUM(C14:C20,C22:C29,C31:C35,C37:C39,C41:C45,C47:C54,C56:C60,C62:C66,C68:C71,C74:C82)</f>
        <v>0</v>
      </c>
      <c r="D12" s="14">
        <f>SUM(D14:D20,D22:D29,D31:D35,D37:D39,D41:D45,D47:D54,D56:D60,D62:D66,D68:D71,D74:D82)</f>
        <v>0</v>
      </c>
      <c r="E12" s="6">
        <f>D12-C12</f>
        <v>0</v>
      </c>
      <c r="F12" s="20" t="str">
        <f>IF(ISERROR(E12/C12),"-",E12/C12)</f>
        <v>-</v>
      </c>
    </row>
    <row r="13" spans="2:8" ht="12" customHeight="1" x14ac:dyDescent="0.25">
      <c r="B13" s="31" t="s">
        <v>6</v>
      </c>
      <c r="C13" s="32" t="str">
        <f>TEXT(SUBTOTAL(9,C14:C20)+C74,"#.##0,00;- #.##0,00;-") &amp; IF(AND(C$12&lt;&gt;0,SUBTOTAL(9,C14:C20)+C74&lt;&gt;0),"    (" &amp; TEXT((SUBTOTAL(9,C14:C20)+C74)/C$12,"0%") &amp; ")","")</f>
        <v>-</v>
      </c>
      <c r="D13" s="32" t="str">
        <f>TEXT(SUBTOTAL(9,D14:D20)+D74,"#.##0,00;- #.##0,00;-") &amp; IF(AND(D$12&lt;&gt;0,SUBTOTAL(9,D14:D20)+D74&lt;&gt;0),"    (" &amp; TEXT((SUBTOTAL(9,D14:D20)+D74)/D$12,"0%") &amp; ")","")</f>
        <v>-</v>
      </c>
      <c r="E13" s="33">
        <f>SUM(E14:E20)+E74</f>
        <v>0</v>
      </c>
      <c r="F13" s="34" t="str">
        <f>IF(ISERROR(E13/(SUM(C14:C20)+C74)),"-",E13/(SUM(C14:C20)+C74))</f>
        <v>-</v>
      </c>
    </row>
    <row r="14" spans="2:8" ht="12" customHeight="1" x14ac:dyDescent="0.25">
      <c r="B14" s="12" t="s">
        <v>7</v>
      </c>
      <c r="C14" s="13"/>
      <c r="D14" s="13"/>
      <c r="E14" s="7">
        <f>D14-C14</f>
        <v>0</v>
      </c>
      <c r="F14" s="20" t="str">
        <f>IF(OR(E14=0,E14="",ISERROR(E14/C14)),"-",E14/C14)</f>
        <v>-</v>
      </c>
    </row>
    <row r="15" spans="2:8" ht="12" customHeight="1" x14ac:dyDescent="0.25">
      <c r="B15" s="12" t="s">
        <v>3</v>
      </c>
      <c r="C15" s="13"/>
      <c r="D15" s="13"/>
      <c r="E15" s="7">
        <f t="shared" ref="E15:E71" si="0">D15-C15</f>
        <v>0</v>
      </c>
      <c r="F15" s="20" t="str">
        <f t="shared" ref="F15:F20" si="1">IF(OR(E15=0,E15="",ISERROR(E15/C15)),"-",E15/C15)</f>
        <v>-</v>
      </c>
    </row>
    <row r="16" spans="2:8" ht="12" customHeight="1" x14ac:dyDescent="0.25">
      <c r="B16" s="12" t="s">
        <v>40</v>
      </c>
      <c r="C16" s="13"/>
      <c r="D16" s="13"/>
      <c r="E16" s="7">
        <f t="shared" si="0"/>
        <v>0</v>
      </c>
      <c r="F16" s="20" t="str">
        <f t="shared" si="1"/>
        <v>-</v>
      </c>
    </row>
    <row r="17" spans="2:6" ht="12" customHeight="1" x14ac:dyDescent="0.25">
      <c r="B17" s="12" t="s">
        <v>49</v>
      </c>
      <c r="C17" s="13"/>
      <c r="D17" s="13"/>
      <c r="E17" s="7">
        <f t="shared" si="0"/>
        <v>0</v>
      </c>
      <c r="F17" s="20" t="str">
        <f t="shared" si="1"/>
        <v>-</v>
      </c>
    </row>
    <row r="18" spans="2:6" ht="12" customHeight="1" x14ac:dyDescent="0.25">
      <c r="B18" s="12" t="s">
        <v>8</v>
      </c>
      <c r="C18" s="13"/>
      <c r="D18" s="13"/>
      <c r="E18" s="7">
        <f t="shared" si="0"/>
        <v>0</v>
      </c>
      <c r="F18" s="20" t="str">
        <f t="shared" si="1"/>
        <v>-</v>
      </c>
    </row>
    <row r="19" spans="2:6" ht="12" customHeight="1" x14ac:dyDescent="0.25">
      <c r="B19" s="12" t="s">
        <v>11</v>
      </c>
      <c r="C19" s="13"/>
      <c r="D19" s="13"/>
      <c r="E19" s="7">
        <f t="shared" si="0"/>
        <v>0</v>
      </c>
      <c r="F19" s="20" t="str">
        <f t="shared" si="1"/>
        <v>-</v>
      </c>
    </row>
    <row r="20" spans="2:6" ht="12" customHeight="1" x14ac:dyDescent="0.25">
      <c r="B20" s="12" t="s">
        <v>1</v>
      </c>
      <c r="C20" s="13"/>
      <c r="D20" s="13"/>
      <c r="E20" s="7">
        <f t="shared" si="0"/>
        <v>0</v>
      </c>
      <c r="F20" s="20" t="str">
        <f t="shared" si="1"/>
        <v>-</v>
      </c>
    </row>
    <row r="21" spans="2:6" ht="12" customHeight="1" x14ac:dyDescent="0.25">
      <c r="B21" s="31" t="s">
        <v>12</v>
      </c>
      <c r="C21" s="32" t="str">
        <f>TEXT(SUBTOTAL(9,C22:C29)+C75,"#.##0,00;- #.##0,00;-") &amp; IF(AND(C$12&lt;&gt;0,SUBTOTAL(9,C22:C29)+C75&lt;&gt;0),"    (" &amp; TEXT((SUBTOTAL(9,C22:C29)+C75)/C$12,"0%") &amp; ")","")</f>
        <v>-</v>
      </c>
      <c r="D21" s="32" t="str">
        <f>TEXT(SUBTOTAL(9,D22:D29)+D75,"#.##0,00;- #.##0,00;-") &amp; IF(AND(D$12&lt;&gt;0,SUBTOTAL(9,D22:D29)+D75&lt;&gt;0),"    (" &amp; TEXT((SUBTOTAL(9,D22:D29)+D75)/D$12,"0%") &amp; ")","")</f>
        <v>-</v>
      </c>
      <c r="E21" s="33">
        <f>SUBTOTAL(9,E22:E29)+E75</f>
        <v>0</v>
      </c>
      <c r="F21" s="34" t="str">
        <f>IF(ISERROR(E21/(SUM(C22:C29)+C75)),"-",E21/(SUM(C22:C29)+C75))</f>
        <v>-</v>
      </c>
    </row>
    <row r="22" spans="2:6" ht="12" customHeight="1" x14ac:dyDescent="0.25">
      <c r="B22" s="12" t="s">
        <v>14</v>
      </c>
      <c r="C22" s="13"/>
      <c r="D22" s="13"/>
      <c r="E22" s="7">
        <f t="shared" si="0"/>
        <v>0</v>
      </c>
      <c r="F22" s="20" t="str">
        <f t="shared" ref="F22:F29" si="2">IF(OR(E22=0,E22="",ISERROR(E22/C22)),"-",E22/C22)</f>
        <v>-</v>
      </c>
    </row>
    <row r="23" spans="2:6" ht="12" customHeight="1" x14ac:dyDescent="0.25">
      <c r="B23" s="12" t="s">
        <v>2</v>
      </c>
      <c r="C23" s="13"/>
      <c r="D23" s="13"/>
      <c r="E23" s="7">
        <f t="shared" si="0"/>
        <v>0</v>
      </c>
      <c r="F23" s="20" t="str">
        <f>IF(OR(E23=0,E23="",ISERROR(E23/C23)),"-",E23/C23)</f>
        <v>-</v>
      </c>
    </row>
    <row r="24" spans="2:6" ht="12" customHeight="1" x14ac:dyDescent="0.25">
      <c r="B24" s="12" t="s">
        <v>9</v>
      </c>
      <c r="C24" s="13"/>
      <c r="D24" s="13"/>
      <c r="E24" s="7">
        <f t="shared" si="0"/>
        <v>0</v>
      </c>
      <c r="F24" s="20" t="str">
        <f t="shared" si="2"/>
        <v>-</v>
      </c>
    </row>
    <row r="25" spans="2:6" ht="12" customHeight="1" x14ac:dyDescent="0.25">
      <c r="B25" s="12" t="s">
        <v>10</v>
      </c>
      <c r="C25" s="13"/>
      <c r="D25" s="13"/>
      <c r="E25" s="7">
        <f t="shared" si="0"/>
        <v>0</v>
      </c>
      <c r="F25" s="20" t="str">
        <f t="shared" si="2"/>
        <v>-</v>
      </c>
    </row>
    <row r="26" spans="2:6" ht="12" customHeight="1" x14ac:dyDescent="0.25">
      <c r="B26" s="12" t="s">
        <v>13</v>
      </c>
      <c r="C26" s="13"/>
      <c r="D26" s="13"/>
      <c r="E26" s="7">
        <f t="shared" si="0"/>
        <v>0</v>
      </c>
      <c r="F26" s="20" t="str">
        <f t="shared" si="2"/>
        <v>-</v>
      </c>
    </row>
    <row r="27" spans="2:6" ht="12" customHeight="1" x14ac:dyDescent="0.25">
      <c r="B27" s="12" t="s">
        <v>16</v>
      </c>
      <c r="C27" s="13"/>
      <c r="D27" s="13"/>
      <c r="E27" s="7">
        <f t="shared" si="0"/>
        <v>0</v>
      </c>
      <c r="F27" s="20" t="str">
        <f t="shared" si="2"/>
        <v>-</v>
      </c>
    </row>
    <row r="28" spans="2:6" ht="12" customHeight="1" x14ac:dyDescent="0.25">
      <c r="B28" s="12" t="s">
        <v>17</v>
      </c>
      <c r="C28" s="13"/>
      <c r="D28" s="13"/>
      <c r="E28" s="7">
        <f t="shared" si="0"/>
        <v>0</v>
      </c>
      <c r="F28" s="20" t="str">
        <f t="shared" si="2"/>
        <v>-</v>
      </c>
    </row>
    <row r="29" spans="2:6" ht="12" customHeight="1" x14ac:dyDescent="0.25">
      <c r="B29" s="12" t="s">
        <v>1</v>
      </c>
      <c r="C29" s="13"/>
      <c r="D29" s="13"/>
      <c r="E29" s="7">
        <f t="shared" si="0"/>
        <v>0</v>
      </c>
      <c r="F29" s="20" t="str">
        <f t="shared" si="2"/>
        <v>-</v>
      </c>
    </row>
    <row r="30" spans="2:6" ht="12" customHeight="1" x14ac:dyDescent="0.25">
      <c r="B30" s="31" t="s">
        <v>43</v>
      </c>
      <c r="C30" s="32" t="str">
        <f>TEXT(SUBTOTAL(9,C31:C35)+C76,"#.##0,00;- #.##0,00;-") &amp; IF(AND(C$12&lt;&gt;0,SUBTOTAL(9,C31:C35)+C76),"    (" &amp; TEXT((SUBTOTAL(9,C31:C35)+C76)/C$12,"0%") &amp; ")","")</f>
        <v>-</v>
      </c>
      <c r="D30" s="32" t="str">
        <f>TEXT(SUBTOTAL(9,D31:D35)+D76,"#.##0,00;- #.##0,00;-") &amp; IF(AND(D$12&lt;&gt;0,SUBTOTAL(9,D31:D35)+D76),"    (" &amp; TEXT((SUBTOTAL(9,D31:D35)+D76)/D$12,"0%") &amp; ")","")</f>
        <v>-</v>
      </c>
      <c r="E30" s="33">
        <f>SUBTOTAL(9,E31:E35)+E76</f>
        <v>0</v>
      </c>
      <c r="F30" s="34" t="str">
        <f>IF(ISERROR(E30/(SUM(C31:C35)+C76)),"-",E30/(SUM(C31:C35)+C76))</f>
        <v>-</v>
      </c>
    </row>
    <row r="31" spans="2:6" ht="12" customHeight="1" x14ac:dyDescent="0.25">
      <c r="B31" s="12" t="s">
        <v>19</v>
      </c>
      <c r="C31" s="13"/>
      <c r="D31" s="13"/>
      <c r="E31" s="7">
        <f t="shared" si="0"/>
        <v>0</v>
      </c>
      <c r="F31" s="20" t="str">
        <f>IF(OR(E31=0,E31="",ISERROR(E31/C31)),"-",E31/C31)</f>
        <v>-</v>
      </c>
    </row>
    <row r="32" spans="2:6" ht="12" customHeight="1" x14ac:dyDescent="0.25">
      <c r="B32" s="12" t="s">
        <v>41</v>
      </c>
      <c r="C32" s="13"/>
      <c r="D32" s="13"/>
      <c r="E32" s="7">
        <f t="shared" si="0"/>
        <v>0</v>
      </c>
      <c r="F32" s="20" t="str">
        <f>IF(OR(E32=0,E32="",ISERROR(E32/C32)),"-",E32/C32)</f>
        <v>-</v>
      </c>
    </row>
    <row r="33" spans="2:6" ht="12" customHeight="1" x14ac:dyDescent="0.25">
      <c r="B33" s="12" t="s">
        <v>38</v>
      </c>
      <c r="C33" s="13"/>
      <c r="D33" s="13"/>
      <c r="E33" s="7">
        <f t="shared" si="0"/>
        <v>0</v>
      </c>
      <c r="F33" s="20" t="str">
        <f>IF(OR(E33=0,E33="",ISERROR(E33/C33)),"-",E33/C33)</f>
        <v>-</v>
      </c>
    </row>
    <row r="34" spans="2:6" ht="12" customHeight="1" x14ac:dyDescent="0.25">
      <c r="B34" s="12" t="s">
        <v>20</v>
      </c>
      <c r="C34" s="13"/>
      <c r="D34" s="13"/>
      <c r="E34" s="7">
        <f t="shared" si="0"/>
        <v>0</v>
      </c>
      <c r="F34" s="20" t="str">
        <f>IF(OR(E34=0,E34="",ISERROR(E34/C34)),"-",E34/C34)</f>
        <v>-</v>
      </c>
    </row>
    <row r="35" spans="2:6" ht="12" customHeight="1" x14ac:dyDescent="0.25">
      <c r="B35" s="12" t="s">
        <v>1</v>
      </c>
      <c r="C35" s="13"/>
      <c r="D35" s="13"/>
      <c r="E35" s="7">
        <f t="shared" si="0"/>
        <v>0</v>
      </c>
      <c r="F35" s="20" t="str">
        <f>IF(OR(E35=0,E35="",ISERROR(E35/C35)),"-",E35/C35)</f>
        <v>-</v>
      </c>
    </row>
    <row r="36" spans="2:6" ht="12" customHeight="1" x14ac:dyDescent="0.25">
      <c r="B36" s="31" t="s">
        <v>32</v>
      </c>
      <c r="C36" s="32" t="str">
        <f>TEXT(SUBTOTAL(9,C37:C39)+C77,"#.##0,00;- #.##0,00;-") &amp; IF(AND(C$12&lt;&gt;0,SUBTOTAL(9,C37:C39)+C77),"    (" &amp; TEXT((SUBTOTAL(9,C37:C39)+C79)/C$12,"0%") &amp; ")","")</f>
        <v>-</v>
      </c>
      <c r="D36" s="32" t="str">
        <f>TEXT(SUBTOTAL(9,D37:D39)+D77,"#.##0,00;- #.##0,00;-") &amp; IF(AND(D$12&lt;&gt;0,SUBTOTAL(9,D37:D39)+D77),"    (" &amp; TEXT((SUBTOTAL(9,D37:D39)+D79)/D$12,"0%") &amp; ")","")</f>
        <v>-</v>
      </c>
      <c r="E36" s="33">
        <f>SUBTOTAL(9,E37:E39)+E77</f>
        <v>0</v>
      </c>
      <c r="F36" s="35" t="str">
        <f>IF(ISERROR(E36/(SUM(C37:C39)+C77)),"-",E36/(SUM(C37:C39)+C77))</f>
        <v>-</v>
      </c>
    </row>
    <row r="37" spans="2:6" ht="12" customHeight="1" x14ac:dyDescent="0.25">
      <c r="B37" s="12" t="s">
        <v>33</v>
      </c>
      <c r="C37" s="13"/>
      <c r="D37" s="13"/>
      <c r="E37" s="7">
        <f t="shared" si="0"/>
        <v>0</v>
      </c>
      <c r="F37" s="20" t="str">
        <f>IF(OR(E37=0,E37="",ISERROR(E37/C37)),"-",E37/C37)</f>
        <v>-</v>
      </c>
    </row>
    <row r="38" spans="2:6" ht="12" customHeight="1" x14ac:dyDescent="0.25">
      <c r="B38" s="12" t="s">
        <v>34</v>
      </c>
      <c r="C38" s="13"/>
      <c r="D38" s="13"/>
      <c r="E38" s="7">
        <f t="shared" si="0"/>
        <v>0</v>
      </c>
      <c r="F38" s="20" t="str">
        <f>IF(OR(E38=0,E38="",ISERROR(E38/C38)),"-",E38/C38)</f>
        <v>-</v>
      </c>
    </row>
    <row r="39" spans="2:6" ht="12" customHeight="1" x14ac:dyDescent="0.25">
      <c r="B39" s="12" t="s">
        <v>1</v>
      </c>
      <c r="C39" s="13"/>
      <c r="D39" s="13"/>
      <c r="E39" s="7">
        <f t="shared" si="0"/>
        <v>0</v>
      </c>
      <c r="F39" s="20" t="str">
        <f>IF(OR(E39=0,E39="",ISERROR(E39/C39)),"-",E39/C39)</f>
        <v>-</v>
      </c>
    </row>
    <row r="40" spans="2:6" ht="12" customHeight="1" x14ac:dyDescent="0.25">
      <c r="B40" s="31" t="s">
        <v>21</v>
      </c>
      <c r="C40" s="32" t="str">
        <f>TEXT(SUBTOTAL(9,C41:C45)+C78,"#.##0,00;- #.##0,00;-") &amp; IF(AND(C$12&lt;&gt;0,SUBTOTAL(9,C41:C45)+C78),"    (" &amp; TEXT((SUBTOTAL(9,C41:C45)+C80)/C$12,"0%") &amp; ")","")</f>
        <v>-</v>
      </c>
      <c r="D40" s="32" t="str">
        <f>TEXT(SUBTOTAL(9,D41:D45)+D78,"#.##0,00;- #.##0,00;-") &amp; IF(AND(D$12&lt;&gt;0,SUBTOTAL(9,D41:D45)+D78),"    (" &amp; TEXT((SUBTOTAL(9,D41:D45)+D80)/D$12,"0%") &amp; ")","")</f>
        <v>-</v>
      </c>
      <c r="E40" s="33">
        <f>SUBTOTAL(9,E41:E45)+E78</f>
        <v>0</v>
      </c>
      <c r="F40" s="35" t="str">
        <f ca="1">IF(ISERROR(E40/(s0ma(C41:C45)+C78)),"-",E40/(s0ma(C41:C45)+C78))</f>
        <v>-</v>
      </c>
    </row>
    <row r="41" spans="2:6" ht="12" customHeight="1" x14ac:dyDescent="0.25">
      <c r="B41" s="12" t="s">
        <v>44</v>
      </c>
      <c r="C41" s="13"/>
      <c r="D41" s="13"/>
      <c r="E41" s="7">
        <f t="shared" si="0"/>
        <v>0</v>
      </c>
      <c r="F41" s="20" t="str">
        <f>IF(OR(E41=0,E41="",ISERROR(E41/C41)),"-",E41/C41)</f>
        <v>-</v>
      </c>
    </row>
    <row r="42" spans="2:6" ht="12" customHeight="1" x14ac:dyDescent="0.25">
      <c r="B42" s="12" t="s">
        <v>18</v>
      </c>
      <c r="C42" s="13"/>
      <c r="D42" s="13"/>
      <c r="E42" s="7">
        <f t="shared" si="0"/>
        <v>0</v>
      </c>
      <c r="F42" s="20" t="str">
        <f>IF(OR(E42=0,E42="",ISERROR(E42/C42)),"-",E42/C42)</f>
        <v>-</v>
      </c>
    </row>
    <row r="43" spans="2:6" ht="12" customHeight="1" x14ac:dyDescent="0.25">
      <c r="B43" s="12" t="s">
        <v>22</v>
      </c>
      <c r="C43" s="13"/>
      <c r="D43" s="13"/>
      <c r="E43" s="7">
        <f t="shared" si="0"/>
        <v>0</v>
      </c>
      <c r="F43" s="20" t="str">
        <f>IF(OR(E43=0,E43="",ISERROR(E43/C43)),"-",E43/C43)</f>
        <v>-</v>
      </c>
    </row>
    <row r="44" spans="2:6" ht="12" customHeight="1" x14ac:dyDescent="0.25">
      <c r="B44" s="12" t="s">
        <v>24</v>
      </c>
      <c r="C44" s="13"/>
      <c r="D44" s="13"/>
      <c r="E44" s="7">
        <f t="shared" si="0"/>
        <v>0</v>
      </c>
      <c r="F44" s="20" t="str">
        <f>IF(OR(E44=0,E44="",ISERROR(E44/C44)),"-",E44/C44)</f>
        <v>-</v>
      </c>
    </row>
    <row r="45" spans="2:6" ht="12" customHeight="1" x14ac:dyDescent="0.25">
      <c r="B45" s="12" t="s">
        <v>1</v>
      </c>
      <c r="C45" s="13"/>
      <c r="D45" s="13"/>
      <c r="E45" s="7">
        <f t="shared" si="0"/>
        <v>0</v>
      </c>
      <c r="F45" s="20" t="str">
        <f>IF(OR(E45=0,E45="",ISERROR(E45/C45)),"-",E45/C45)</f>
        <v>-</v>
      </c>
    </row>
    <row r="46" spans="2:6" ht="12" customHeight="1" x14ac:dyDescent="0.25">
      <c r="B46" s="31" t="s">
        <v>23</v>
      </c>
      <c r="C46" s="32" t="str">
        <f>TEXT(SUBTOTAL(9,C47:C54)+C79,"#.##0,00;- #.##0,00;-") &amp; IF(AND(C$12&lt;&gt;0,SUBTOTAL(9,C47:C54)+C79),"    (" &amp; TEXT((SUBTOTAL(9,C47:C54)+C81)/C$12,"0%") &amp; ")","")</f>
        <v>-</v>
      </c>
      <c r="D46" s="32" t="str">
        <f>TEXT(SUBTOTAL(9,D47:D54)+D79,"#.##0,00;- #.##0,00;-") &amp; IF(AND(D$12&lt;&gt;0,SUBTOTAL(9,D47:D54)+D79),"    (" &amp; TEXT((SUBTOTAL(9,D47:D54)+D81)/D$12,"0%") &amp; ")","")</f>
        <v>-</v>
      </c>
      <c r="E46" s="33">
        <f>SUBTOTAL(9,E47:E54)+E79</f>
        <v>0</v>
      </c>
      <c r="F46" s="35" t="str">
        <f>IF(ISERROR(E46/(SUM(C47:C54)+C79)),"-",E46/(SUM(C47:C54)+C79))</f>
        <v>-</v>
      </c>
    </row>
    <row r="47" spans="2:6" ht="12" customHeight="1" x14ac:dyDescent="0.25">
      <c r="B47" s="12" t="s">
        <v>62</v>
      </c>
      <c r="C47" s="13"/>
      <c r="D47" s="13"/>
      <c r="E47" s="7">
        <f t="shared" si="0"/>
        <v>0</v>
      </c>
      <c r="F47" s="20" t="str">
        <f t="shared" ref="F47:F54" si="3">IF(OR(E47=0,E47="",ISERROR(E47/C47)),"-",E47/C47)</f>
        <v>-</v>
      </c>
    </row>
    <row r="48" spans="2:6" ht="12" customHeight="1" x14ac:dyDescent="0.25">
      <c r="B48" s="12" t="s">
        <v>8</v>
      </c>
      <c r="C48" s="13"/>
      <c r="D48" s="13"/>
      <c r="E48" s="7">
        <f t="shared" si="0"/>
        <v>0</v>
      </c>
      <c r="F48" s="20" t="str">
        <f t="shared" si="3"/>
        <v>-</v>
      </c>
    </row>
    <row r="49" spans="2:6" ht="12" customHeight="1" x14ac:dyDescent="0.25">
      <c r="B49" s="12" t="s">
        <v>29</v>
      </c>
      <c r="C49" s="13"/>
      <c r="D49" s="13"/>
      <c r="E49" s="7">
        <f t="shared" si="0"/>
        <v>0</v>
      </c>
      <c r="F49" s="20" t="str">
        <f t="shared" si="3"/>
        <v>-</v>
      </c>
    </row>
    <row r="50" spans="2:6" ht="12" customHeight="1" x14ac:dyDescent="0.25">
      <c r="B50" s="12" t="s">
        <v>39</v>
      </c>
      <c r="C50" s="13"/>
      <c r="D50" s="13"/>
      <c r="E50" s="7">
        <f t="shared" si="0"/>
        <v>0</v>
      </c>
      <c r="F50" s="20" t="str">
        <f t="shared" si="3"/>
        <v>-</v>
      </c>
    </row>
    <row r="51" spans="2:6" ht="12" customHeight="1" x14ac:dyDescent="0.25">
      <c r="B51" s="12" t="s">
        <v>45</v>
      </c>
      <c r="C51" s="13"/>
      <c r="D51" s="13"/>
      <c r="E51" s="7">
        <f t="shared" si="0"/>
        <v>0</v>
      </c>
      <c r="F51" s="20" t="str">
        <f t="shared" si="3"/>
        <v>-</v>
      </c>
    </row>
    <row r="52" spans="2:6" ht="12" customHeight="1" x14ac:dyDescent="0.25">
      <c r="B52" s="12" t="s">
        <v>37</v>
      </c>
      <c r="C52" s="13"/>
      <c r="D52" s="13"/>
      <c r="E52" s="7">
        <f t="shared" si="0"/>
        <v>0</v>
      </c>
      <c r="F52" s="20" t="str">
        <f t="shared" si="3"/>
        <v>-</v>
      </c>
    </row>
    <row r="53" spans="2:6" ht="12" customHeight="1" x14ac:dyDescent="0.25">
      <c r="B53" s="12" t="s">
        <v>30</v>
      </c>
      <c r="C53" s="13"/>
      <c r="D53" s="13"/>
      <c r="E53" s="7">
        <f t="shared" si="0"/>
        <v>0</v>
      </c>
      <c r="F53" s="20" t="str">
        <f t="shared" si="3"/>
        <v>-</v>
      </c>
    </row>
    <row r="54" spans="2:6" ht="12" customHeight="1" x14ac:dyDescent="0.25">
      <c r="B54" s="12" t="s">
        <v>1</v>
      </c>
      <c r="C54" s="13"/>
      <c r="D54" s="13"/>
      <c r="E54" s="7">
        <f t="shared" si="0"/>
        <v>0</v>
      </c>
      <c r="F54" s="20" t="str">
        <f t="shared" si="3"/>
        <v>-</v>
      </c>
    </row>
    <row r="55" spans="2:6" ht="12" customHeight="1" x14ac:dyDescent="0.25">
      <c r="B55" s="31" t="s">
        <v>25</v>
      </c>
      <c r="C55" s="32" t="str">
        <f>TEXT(SUBTOTAL(9,C56:C60)+C80,"#.##0,00;- #.##0,00;-") &amp; IF(AND(C$12&lt;&gt;0,SUBTOTAL(9,C56:C60)+C80),"    (" &amp; TEXT((SUBTOTAL(9,C56:C60)+C82)/C$12,"0%") &amp; ")","")</f>
        <v>-</v>
      </c>
      <c r="D55" s="32" t="str">
        <f>TEXT(SUBTOTAL(9,D56:D60)+D80,"#.##0,00;- #.##0,00;-") &amp; IF(AND(D$12&lt;&gt;0,SUBTOTAL(9,D56:D60)+D80),"    (" &amp; TEXT((SUBTOTAL(9,D56:D60)+D82)/D$12,"0%") &amp; ")","")</f>
        <v>-</v>
      </c>
      <c r="E55" s="33">
        <f>SUBTOTAL(9,E56:E60)+E80</f>
        <v>0</v>
      </c>
      <c r="F55" s="35" t="str">
        <f>IF(ISERROR(E55/(SUM(C56:C60)+C80)),"-",E55/(SUM(C56:C60)+C80))</f>
        <v>-</v>
      </c>
    </row>
    <row r="56" spans="2:6" ht="12" customHeight="1" x14ac:dyDescent="0.25">
      <c r="B56" s="12" t="s">
        <v>26</v>
      </c>
      <c r="C56" s="13"/>
      <c r="D56" s="13"/>
      <c r="E56" s="7">
        <f t="shared" si="0"/>
        <v>0</v>
      </c>
      <c r="F56" s="20" t="str">
        <f>IF(OR(E56=0,E56="",ISERROR(E56/C56)),"-",E56/C56)</f>
        <v>-</v>
      </c>
    </row>
    <row r="57" spans="2:6" ht="12" customHeight="1" x14ac:dyDescent="0.25">
      <c r="B57" s="12" t="s">
        <v>42</v>
      </c>
      <c r="C57" s="13"/>
      <c r="D57" s="13"/>
      <c r="E57" s="7">
        <f t="shared" si="0"/>
        <v>0</v>
      </c>
      <c r="F57" s="20" t="str">
        <f>IF(OR(E57=0,E57="",ISERROR(E57/C57)),"-",E57/C57)</f>
        <v>-</v>
      </c>
    </row>
    <row r="58" spans="2:6" ht="12" customHeight="1" x14ac:dyDescent="0.25">
      <c r="B58" s="12" t="s">
        <v>27</v>
      </c>
      <c r="C58" s="13"/>
      <c r="D58" s="13"/>
      <c r="E58" s="7">
        <f t="shared" si="0"/>
        <v>0</v>
      </c>
      <c r="F58" s="20" t="str">
        <f>IF(OR(E58=0,E58="",ISERROR(E58/C58)),"-",E58/C58)</f>
        <v>-</v>
      </c>
    </row>
    <row r="59" spans="2:6" ht="12" customHeight="1" x14ac:dyDescent="0.25">
      <c r="B59" s="12" t="s">
        <v>63</v>
      </c>
      <c r="C59" s="13"/>
      <c r="D59" s="13"/>
      <c r="E59" s="7">
        <f t="shared" si="0"/>
        <v>0</v>
      </c>
      <c r="F59" s="20" t="str">
        <f>IF(OR(E59=0,E59="",ISERROR(E59/C59)),"-",E59/C59)</f>
        <v>-</v>
      </c>
    </row>
    <row r="60" spans="2:6" ht="12" customHeight="1" x14ac:dyDescent="0.25">
      <c r="B60" s="12" t="s">
        <v>1</v>
      </c>
      <c r="C60" s="13"/>
      <c r="D60" s="13"/>
      <c r="E60" s="7">
        <f t="shared" si="0"/>
        <v>0</v>
      </c>
      <c r="F60" s="20" t="str">
        <f>IF(OR(E60=0,E60="",ISERROR(E60/C60)),"-",E60/C60)</f>
        <v>-</v>
      </c>
    </row>
    <row r="61" spans="2:6" ht="12" customHeight="1" x14ac:dyDescent="0.25">
      <c r="B61" s="31" t="s">
        <v>15</v>
      </c>
      <c r="C61" s="32" t="str">
        <f>TEXT(SUBTOTAL(9,C62:C66)+C81,"#.##0,00;- #.##0,00;-") &amp; IF(AND(C$12&lt;&gt;0,SUBTOTAL(9,C62:C66)+C81),"    (" &amp; TEXT((SUBTOTAL(9,C62:C66)+C83)/C$12,"0%") &amp; ")","")</f>
        <v>-</v>
      </c>
      <c r="D61" s="32" t="str">
        <f>TEXT(SUBTOTAL(9,D62:D66)+D81,"#.##0,00;- #.##0,00;-") &amp; IF(AND(D$12&lt;&gt;0,SUBTOTAL(9,D62:D66)+D81),"    (" &amp; TEXT((SUBTOTAL(9,D62:D66)+D83)/D$12,"0%") &amp; ")","")</f>
        <v>-</v>
      </c>
      <c r="E61" s="33">
        <f>SUBTOTAL(9,E62:E66)+E81</f>
        <v>0</v>
      </c>
      <c r="F61" s="35" t="str">
        <f>IF(ISERROR(E61/(SUM(C62:C66)+C81)),"-",E61/(SUM(C62:C66)+C81))</f>
        <v>-</v>
      </c>
    </row>
    <row r="62" spans="2:6" ht="12" customHeight="1" x14ac:dyDescent="0.25">
      <c r="B62" s="12" t="s">
        <v>36</v>
      </c>
      <c r="C62" s="13"/>
      <c r="D62" s="13"/>
      <c r="E62" s="7">
        <f t="shared" si="0"/>
        <v>0</v>
      </c>
      <c r="F62" s="20" t="str">
        <f>IF(OR(E62=0,E62="",ISERROR(E62/C62)),"-",E62/C62)</f>
        <v>-</v>
      </c>
    </row>
    <row r="63" spans="2:6" ht="12" customHeight="1" x14ac:dyDescent="0.25">
      <c r="B63" s="12" t="s">
        <v>35</v>
      </c>
      <c r="C63" s="13"/>
      <c r="D63" s="13"/>
      <c r="E63" s="7">
        <f t="shared" si="0"/>
        <v>0</v>
      </c>
      <c r="F63" s="20" t="str">
        <f>IF(OR(E63=0,E63="",ISERROR(E63/C63)),"-",E63/C63)</f>
        <v>-</v>
      </c>
    </row>
    <row r="64" spans="2:6" ht="12" customHeight="1" x14ac:dyDescent="0.25">
      <c r="B64" s="12" t="s">
        <v>28</v>
      </c>
      <c r="C64" s="13"/>
      <c r="D64" s="13"/>
      <c r="E64" s="7">
        <f t="shared" si="0"/>
        <v>0</v>
      </c>
      <c r="F64" s="20" t="str">
        <f>IF(OR(E64=0,E64="",ISERROR(E64/C64)),"-",E64/C64)</f>
        <v>-</v>
      </c>
    </row>
    <row r="65" spans="2:6" ht="12" customHeight="1" x14ac:dyDescent="0.25">
      <c r="B65" s="12" t="s">
        <v>31</v>
      </c>
      <c r="C65" s="13"/>
      <c r="D65" s="13"/>
      <c r="E65" s="7">
        <f t="shared" si="0"/>
        <v>0</v>
      </c>
      <c r="F65" s="20" t="str">
        <f>IF(OR(E65=0,E65="",ISERROR(E65/C65)),"-",E65/C65)</f>
        <v>-</v>
      </c>
    </row>
    <row r="66" spans="2:6" ht="12" customHeight="1" x14ac:dyDescent="0.25">
      <c r="B66" s="12" t="s">
        <v>1</v>
      </c>
      <c r="C66" s="13"/>
      <c r="D66" s="13"/>
      <c r="E66" s="7">
        <f t="shared" si="0"/>
        <v>0</v>
      </c>
      <c r="F66" s="20" t="str">
        <f>IF(OR(E66=0,E66="",ISERROR(E66/C66)),"-",E66/C66)</f>
        <v>-</v>
      </c>
    </row>
    <row r="67" spans="2:6" ht="12" customHeight="1" x14ac:dyDescent="0.25">
      <c r="B67" s="31" t="s">
        <v>1</v>
      </c>
      <c r="C67" s="32" t="str">
        <f>TEXT(SUBTOTAL(9,C68:C71)+C82,"#.##0,00;- #.##0,00;-") &amp; IF(AND(C$12&lt;&gt;0,SUBTOTAL(9,C68:C71)+C82),"    (" &amp; TEXT((SUBTOTAL(9,C68:C71)+C84)/C$12,"0%") &amp; ")","")</f>
        <v>-</v>
      </c>
      <c r="D67" s="32" t="str">
        <f>TEXT(SUBTOTAL(9,D68:D71)+D82,"#.##0,00;- #.##0,00;-") &amp; IF(AND(D$12&lt;&gt;0,SUBTOTAL(9,D68:D71)+D82),"    (" &amp; TEXT((SUBTOTAL(9,D68:D71)+D84)/D$12,"0%") &amp; ")","")</f>
        <v>-</v>
      </c>
      <c r="E67" s="33">
        <f>SUBTOTAL(9,E68:E71)+E82</f>
        <v>0</v>
      </c>
      <c r="F67" s="35" t="str">
        <f>IF(ISERROR(E67/(SUM(C68:C71)+C82)),"-",E67/(SUM(C68:C71)+C82))</f>
        <v>-</v>
      </c>
    </row>
    <row r="68" spans="2:6" ht="12" customHeight="1" x14ac:dyDescent="0.25">
      <c r="B68" s="12" t="s">
        <v>50</v>
      </c>
      <c r="C68" s="13"/>
      <c r="D68" s="13"/>
      <c r="E68" s="7">
        <f t="shared" si="0"/>
        <v>0</v>
      </c>
      <c r="F68" s="20" t="str">
        <f>IF(OR(E68=0,E68="",ISERROR(E68/C68)),"-",E68/C68)</f>
        <v>-</v>
      </c>
    </row>
    <row r="69" spans="2:6" ht="12" customHeight="1" x14ac:dyDescent="0.25">
      <c r="B69" s="12" t="s">
        <v>46</v>
      </c>
      <c r="C69" s="13"/>
      <c r="D69" s="13"/>
      <c r="E69" s="7">
        <f t="shared" si="0"/>
        <v>0</v>
      </c>
      <c r="F69" s="20" t="str">
        <f>IF(OR(E69=0,E69="",ISERROR(E69/C69)),"-",E69/C69)</f>
        <v>-</v>
      </c>
    </row>
    <row r="70" spans="2:6" ht="12" customHeight="1" x14ac:dyDescent="0.25">
      <c r="B70" s="12" t="s">
        <v>47</v>
      </c>
      <c r="C70" s="13"/>
      <c r="D70" s="13"/>
      <c r="E70" s="7">
        <f t="shared" si="0"/>
        <v>0</v>
      </c>
      <c r="F70" s="20" t="str">
        <f>IF(OR(E70=0,E70="",ISERROR(E70/C70)),"-",E70/C70)</f>
        <v>-</v>
      </c>
    </row>
    <row r="71" spans="2:6" ht="12" customHeight="1" x14ac:dyDescent="0.25">
      <c r="B71" s="12" t="s">
        <v>1</v>
      </c>
      <c r="C71" s="13"/>
      <c r="D71" s="13"/>
      <c r="E71" s="7">
        <f t="shared" si="0"/>
        <v>0</v>
      </c>
      <c r="F71" s="20" t="str">
        <f>IF(OR(E71=0,E71="",ISERROR(E71/C71)),"-",E71/C71)</f>
        <v>-</v>
      </c>
    </row>
    <row r="72" spans="2:6" ht="5.25" customHeight="1" x14ac:dyDescent="0.25"/>
    <row r="73" spans="2:6" ht="12" customHeight="1" x14ac:dyDescent="0.25">
      <c r="B73" s="31" t="s">
        <v>57</v>
      </c>
      <c r="C73" s="32" t="str">
        <f>TEXT(SUBTOTAL(9,C74:C82),"#.##0,00;- #.##0,00;-") &amp; IF(AND(C$12&lt;&gt;0,SUBTOTAL(9,C74:C82)),"    (" &amp; TEXT((SUBTOTAL(9,C74:C82))/C$12,"0%") &amp; ")","")</f>
        <v>-</v>
      </c>
      <c r="D73" s="32" t="str">
        <f>TEXT(SUBTOTAL(9,D74:D82),"#.##0,00;- #.##0,00;-") &amp; IF(AND(D$12&lt;&gt;0,SUBTOTAL(9,D74:D82)),"    (" &amp; TEXT((SUBTOTAL(9,D74:D82))/D$12,"0%") &amp; ")","")</f>
        <v>-</v>
      </c>
      <c r="E73" s="33">
        <f>SUBTOTAL(9,E74:E82)</f>
        <v>0</v>
      </c>
      <c r="F73" s="34" t="str">
        <f>IF(ISERROR(E73/SUM(C74:C82)),"-",E73/SUM(C74:C82))</f>
        <v>-</v>
      </c>
    </row>
    <row r="74" spans="2:6" ht="12" customHeight="1" x14ac:dyDescent="0.25">
      <c r="B74" s="36" t="s">
        <v>55</v>
      </c>
      <c r="C74" s="18"/>
      <c r="D74" s="18"/>
      <c r="E74" s="21">
        <f t="shared" ref="E74:E82" si="4">D74-C74</f>
        <v>0</v>
      </c>
      <c r="F74" s="19" t="str">
        <f>IF(OR(E74=0,E74="",ISERROR(E74/C74)),"-",E74/C74)</f>
        <v>-</v>
      </c>
    </row>
    <row r="75" spans="2:6" ht="12" customHeight="1" x14ac:dyDescent="0.25">
      <c r="B75" s="36" t="s">
        <v>12</v>
      </c>
      <c r="C75" s="18"/>
      <c r="D75" s="18"/>
      <c r="E75" s="21">
        <f t="shared" si="4"/>
        <v>0</v>
      </c>
      <c r="F75" s="19" t="str">
        <f t="shared" ref="F75:F82" si="5">IF(OR(E75=0,E75="",ISERROR(E75/C75)),"-",E75/C75)</f>
        <v>-</v>
      </c>
    </row>
    <row r="76" spans="2:6" ht="12" customHeight="1" x14ac:dyDescent="0.25">
      <c r="B76" s="36" t="s">
        <v>43</v>
      </c>
      <c r="C76" s="18"/>
      <c r="D76" s="18"/>
      <c r="E76" s="21">
        <f t="shared" si="4"/>
        <v>0</v>
      </c>
      <c r="F76" s="19" t="str">
        <f t="shared" si="5"/>
        <v>-</v>
      </c>
    </row>
    <row r="77" spans="2:6" ht="12" customHeight="1" x14ac:dyDescent="0.25">
      <c r="B77" s="36" t="s">
        <v>32</v>
      </c>
      <c r="C77" s="18"/>
      <c r="D77" s="18"/>
      <c r="E77" s="21">
        <f t="shared" si="4"/>
        <v>0</v>
      </c>
      <c r="F77" s="19"/>
    </row>
    <row r="78" spans="2:6" ht="12" customHeight="1" x14ac:dyDescent="0.25">
      <c r="B78" s="36" t="s">
        <v>21</v>
      </c>
      <c r="C78" s="18"/>
      <c r="D78" s="18"/>
      <c r="E78" s="21">
        <f t="shared" si="4"/>
        <v>0</v>
      </c>
      <c r="F78" s="19"/>
    </row>
    <row r="79" spans="2:6" ht="12" customHeight="1" x14ac:dyDescent="0.25">
      <c r="B79" s="36" t="s">
        <v>23</v>
      </c>
      <c r="C79" s="18"/>
      <c r="D79" s="18"/>
      <c r="E79" s="21">
        <f t="shared" si="4"/>
        <v>0</v>
      </c>
      <c r="F79" s="19" t="str">
        <f t="shared" si="5"/>
        <v>-</v>
      </c>
    </row>
    <row r="80" spans="2:6" ht="12" customHeight="1" x14ac:dyDescent="0.25">
      <c r="B80" s="36" t="s">
        <v>25</v>
      </c>
      <c r="C80" s="18"/>
      <c r="D80" s="18"/>
      <c r="E80" s="21">
        <f t="shared" si="4"/>
        <v>0</v>
      </c>
      <c r="F80" s="19" t="str">
        <f t="shared" si="5"/>
        <v>-</v>
      </c>
    </row>
    <row r="81" spans="2:6" ht="12" customHeight="1" x14ac:dyDescent="0.25">
      <c r="B81" s="36" t="s">
        <v>15</v>
      </c>
      <c r="C81" s="18"/>
      <c r="D81" s="18"/>
      <c r="E81" s="21">
        <f t="shared" si="4"/>
        <v>0</v>
      </c>
      <c r="F81" s="19" t="str">
        <f t="shared" si="5"/>
        <v>-</v>
      </c>
    </row>
    <row r="82" spans="2:6" ht="12" customHeight="1" x14ac:dyDescent="0.25">
      <c r="B82" s="36" t="s">
        <v>1</v>
      </c>
      <c r="C82" s="18"/>
      <c r="D82" s="18"/>
      <c r="E82" s="21">
        <f t="shared" si="4"/>
        <v>0</v>
      </c>
      <c r="F82" s="19" t="str">
        <f t="shared" si="5"/>
        <v>-</v>
      </c>
    </row>
  </sheetData>
  <mergeCells count="5">
    <mergeCell ref="B1:C3"/>
    <mergeCell ref="B7:B8"/>
    <mergeCell ref="D6:F6"/>
    <mergeCell ref="D1:F1"/>
    <mergeCell ref="F7:F9"/>
  </mergeCells>
  <phoneticPr fontId="0" type="noConversion"/>
  <conditionalFormatting sqref="C8">
    <cfRule type="cellIs" dxfId="0" priority="1" stopIfTrue="1" operator="equal">
      <formula>"Informe renda (C4)"</formula>
    </cfRule>
  </conditionalFormatting>
  <hyperlinks>
    <hyperlink ref="F7:F9" r:id="rId1" display="Entre em contato conosco agora!" xr:uid="{D9DD3967-E33E-48E1-A621-B3EE0B9F7E74}"/>
  </hyperlinks>
  <pageMargins left="0.27559055118110237" right="0.23622047244094491" top="0.19685039370078741" bottom="0.35433070866141736" header="0.19685039370078741" footer="0.51181102362204722"/>
  <pageSetup paperSize="9" scale="82" orientation="portrait" horizontalDpi="4294967293" verticalDpi="4294967293" r:id="rId2"/>
  <headerFooter alignWithMargins="0"/>
  <ignoredErrors>
    <ignoredError sqref="F67 F61 F46 F30 F36 F40 F55 E13 F21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ORÇAMENTO DE DESPESAS PESSOAIS</vt:lpstr>
      <vt:lpstr>https___www.facebook.com_aquiemprestimooficial</vt:lpstr>
    </vt:vector>
  </TitlesOfParts>
  <Manager/>
  <LinksUpToDate>false</LinksUpToDate>
  <SharedDoc>false</SharedDoc>
  <HyperlinkBase>www.saberexcel.com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Christiane dos Reis Carvalho</dc:creator>
  <cp:keywords/>
  <dc:description/>
  <cp:lastModifiedBy>chris</cp:lastModifiedBy>
  <cp:lastPrinted>2005-10-23T20:09:55Z</cp:lastPrinted>
  <dcterms:created xsi:type="dcterms:W3CDTF">2005-06-17T18:15:56Z</dcterms:created>
  <dcterms:modified xsi:type="dcterms:W3CDTF">2018-05-30T10:52:43Z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TC100240051046</vt:lpwstr>
  </property>
</Properties>
</file>